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14355" windowHeight="9015"/>
  </bookViews>
  <sheets>
    <sheet name="Winds 2012" sheetId="1" r:id="rId1"/>
  </sheets>
  <externalReferences>
    <externalReference r:id="rId2"/>
  </externalReferences>
  <definedNames>
    <definedName name="_xlnm.Print_Area" localSheetId="0">'Winds 2012'!$A$1:$I$54</definedName>
  </definedNames>
  <calcPr calcId="145621" concurrentCalc="0"/>
</workbook>
</file>

<file path=xl/calcChain.xml><?xml version="1.0" encoding="utf-8"?>
<calcChain xmlns="http://schemas.openxmlformats.org/spreadsheetml/2006/main">
  <c r="G5" i="1" l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4" i="1"/>
  <c r="D36" i="1"/>
  <c r="C8" i="1"/>
  <c r="C13" i="1"/>
  <c r="C21" i="1"/>
  <c r="C28" i="1"/>
  <c r="C32" i="1"/>
  <c r="C35" i="1"/>
  <c r="C36" i="1"/>
  <c r="G4" i="1"/>
</calcChain>
</file>

<file path=xl/comments1.xml><?xml version="1.0" encoding="utf-8"?>
<comments xmlns="http://schemas.openxmlformats.org/spreadsheetml/2006/main">
  <authors>
    <author>A satisfied Microsoft Office user</author>
  </authors>
  <commentList>
    <comment ref="G1" authorId="0">
      <text>
        <r>
          <rPr>
            <sz val="8"/>
            <color indexed="81"/>
            <rFont val="Tahoma"/>
            <family val="2"/>
          </rPr>
          <t>From previous change.</t>
        </r>
      </text>
    </comment>
  </commentList>
</comments>
</file>

<file path=xl/sharedStrings.xml><?xml version="1.0" encoding="utf-8"?>
<sst xmlns="http://schemas.openxmlformats.org/spreadsheetml/2006/main" count="54" uniqueCount="49">
  <si>
    <t>Wind River Bears Ear</t>
  </si>
  <si>
    <t>Day</t>
  </si>
  <si>
    <t>Sect</t>
  </si>
  <si>
    <t>Cum</t>
  </si>
  <si>
    <t>Elev</t>
  </si>
  <si>
    <t>Location</t>
  </si>
  <si>
    <t>Night</t>
  </si>
  <si>
    <t>Miles</t>
  </si>
  <si>
    <t>Feet</t>
  </si>
  <si>
    <t>Change</t>
  </si>
  <si>
    <t>Tue</t>
  </si>
  <si>
    <t>Big Sandy TH</t>
  </si>
  <si>
    <t>In Thr</t>
  </si>
  <si>
    <t>Jct Fremont Tr</t>
  </si>
  <si>
    <t>Meeks Lake</t>
  </si>
  <si>
    <t>Fri</t>
  </si>
  <si>
    <t>Fish Creek Park</t>
  </si>
  <si>
    <t>Sat</t>
  </si>
  <si>
    <t>Jct Donald Lake Tr</t>
  </si>
  <si>
    <t>Sun</t>
  </si>
  <si>
    <t>Donald Ck-Dads Lake</t>
  </si>
  <si>
    <t>Mon</t>
  </si>
  <si>
    <t>Jct Bears Ear Tr-Marms Lake</t>
  </si>
  <si>
    <t>Jct Shadow Lake Tr</t>
  </si>
  <si>
    <t>Jct Washakie Ck</t>
  </si>
  <si>
    <t>Skull Lake outlet</t>
  </si>
  <si>
    <t>Jct Maes Lake (south)</t>
  </si>
  <si>
    <t>Twin Lakes</t>
  </si>
  <si>
    <t>Halley Pass</t>
  </si>
  <si>
    <t>Jct Baptiste Lake Tr</t>
  </si>
  <si>
    <t>Jct Onion Meadow Tr at Graves Lake</t>
  </si>
  <si>
    <t>Graves Lake outlet (bridge)</t>
  </si>
  <si>
    <t>Jct Moss Lake Tr (north)</t>
  </si>
  <si>
    <t>Jct Washakie Tr</t>
  </si>
  <si>
    <t>Jct Moss Lake Tr (south)</t>
  </si>
  <si>
    <t>Jct Lizard Head Tr</t>
  </si>
  <si>
    <t>Cathedral Peak</t>
  </si>
  <si>
    <t>Low Point</t>
  </si>
  <si>
    <t>High Point</t>
  </si>
  <si>
    <t>Jct Little Bear Lake Spur</t>
  </si>
  <si>
    <t>Jct N Fork Tr at LH Meadow</t>
  </si>
  <si>
    <t>Campsite 3</t>
  </si>
  <si>
    <t>Lonesome Lake outlet</t>
  </si>
  <si>
    <t>Jackass Pass</t>
  </si>
  <si>
    <t>North Lake inlet</t>
  </si>
  <si>
    <t>Jct Sweetwater Loop</t>
  </si>
  <si>
    <t>Jct Diamond Lake Tr</t>
  </si>
  <si>
    <t>Out Wed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</si>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</sst>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</numFmts>
  <fonts count="5" x14ac:knownFonts="1">
    <font>
      <sz val="10"/>
      <name val="Times New Roman"/>
      <family val="1"/>
    </font>
    <font>
      <sz val="10"/>
      <name val="Times New Roman"/>
      <family val="1"/>
    </font>
    <font>
      <sz val="10"/>
      <color indexed="12"/>
      <name val="Times New Roman"/>
      <family val="1"/>
    </font>
    <font>
      <sz val="10"/>
      <color indexed="10"/>
      <name val="Times New Roman"/>
      <family val="1"/>
    </font>
    <font>
      <sz val="8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12"/>
      </bottom>
      <diagonal/>
    </border>
    <border>
      <left/>
      <right/>
      <top style="medium">
        <color indexed="12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0" applyFont="1" applyAlignment="1" applyProtection="1">
      <alignment horizontal="left"/>
      <protection locked="0"/>
    </xf>
    <xf numFmtId="164" fontId="1" fillId="0" borderId="0" xfId="1" applyNumberFormat="1" applyFont="1" applyAlignment="1" applyProtection="1">
      <alignment horizontal="center"/>
    </xf>
    <xf numFmtId="164" fontId="1" fillId="0" borderId="0" xfId="1" applyNumberFormat="1" applyFont="1" applyAlignment="1">
      <alignment horizontal="center"/>
    </xf>
    <xf numFmtId="165" fontId="1" fillId="0" borderId="0" xfId="1" applyNumberFormat="1" applyFont="1" applyAlignment="1" applyProtection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 applyProtection="1">
      <alignment horizontal="center"/>
    </xf>
    <xf numFmtId="164" fontId="1" fillId="0" borderId="1" xfId="1" applyNumberFormat="1" applyFont="1" applyBorder="1" applyAlignment="1" applyProtection="1">
      <alignment horizontal="center"/>
    </xf>
    <xf numFmtId="165" fontId="1" fillId="0" borderId="1" xfId="1" applyNumberFormat="1" applyFont="1" applyBorder="1" applyAlignment="1" applyProtection="1">
      <alignment horizontal="center"/>
    </xf>
    <xf numFmtId="164" fontId="1" fillId="0" borderId="0" xfId="1" applyNumberFormat="1" applyFont="1" applyProtection="1"/>
    <xf numFmtId="165" fontId="1" fillId="0" borderId="0" xfId="1" applyNumberFormat="1" applyFont="1" applyProtection="1"/>
    <xf numFmtId="164" fontId="2" fillId="0" borderId="0" xfId="1" applyNumberFormat="1" applyFont="1" applyProtection="1"/>
    <xf numFmtId="164" fontId="1" fillId="0" borderId="0" xfId="1" applyNumberFormat="1"/>
    <xf numFmtId="164" fontId="3" fillId="0" borderId="0" xfId="1" applyNumberFormat="1" applyFont="1" applyProtection="1"/>
    <xf numFmtId="43" fontId="1" fillId="0" borderId="0" xfId="1" applyFont="1" applyAlignment="1" applyProtection="1">
      <alignment horizontal="center"/>
    </xf>
    <xf numFmtId="0" fontId="1" fillId="0" borderId="0" xfId="0" applyFont="1"/>
    <xf numFmtId="0" fontId="0" fillId="0" borderId="2" xfId="0" applyBorder="1"/>
    <xf numFmtId="164" fontId="1" fillId="0" borderId="2" xfId="1" applyNumberFormat="1" applyFont="1" applyBorder="1" applyAlignment="1">
      <alignment horizontal="center"/>
    </xf>
    <xf numFmtId="164" fontId="1" fillId="0" borderId="2" xfId="1" applyNumberFormat="1" applyBorder="1"/>
    <xf numFmtId="164" fontId="1" fillId="0" borderId="2" xfId="1" applyNumberFormat="1" applyFont="1" applyBorder="1" applyProtection="1"/>
    <xf numFmtId="165" fontId="1" fillId="0" borderId="2" xfId="1" applyNumberFormat="1" applyFont="1" applyBorder="1" applyProtection="1"/>
    <xf numFmtId="165" fontId="1" fillId="0" borderId="0" xfId="1" applyNumberFormat="1"/>
    <xf numFmtId="164" fontId="1" fillId="0" borderId="0" xfId="1" applyNumberForma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8.4671593202264778E-2"/>
          <c:y val="9.8360655737704916E-2"/>
          <c:w val="0.8846721634581457"/>
          <c:h val="0.75081967213114753"/>
        </c:manualLayout>
      </c:layout>
      <c:scatterChart>
        <c:scatterStyle val="smoothMarker"/>
        <c:varyColors val="0"/>
        <c:ser>
          <c:idx val="0"/>
          <c:order val="0"/>
          <c:spPr>
            <a:ln w="25400">
              <a:solidFill>
                <a:srgbClr val="000080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dLbls>
            <c:dLbl>
              <c:idx val="8"/>
              <c:delete val="1"/>
            </c:dLbl>
            <c:dLbl>
              <c:idx val="10"/>
              <c:delete val="1"/>
            </c:dLbl>
            <c:dLbl>
              <c:idx val="11"/>
              <c:delete val="1"/>
            </c:dLbl>
            <c:dLbl>
              <c:idx val="15"/>
              <c:delete val="1"/>
            </c:dLbl>
            <c:dLbl>
              <c:idx val="17"/>
              <c:delete val="1"/>
            </c:dLbl>
            <c:dLbl>
              <c:idx val="18"/>
              <c:delete val="1"/>
            </c:dLbl>
            <c:dLbl>
              <c:idx val="22"/>
              <c:delete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 algn="ctr" rtl="1">
                  <a:defRPr sz="600" b="1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en-US"/>
              </a:p>
            </c:txPr>
            <c:dLblPos val="t"/>
            <c:showLegendKey val="0"/>
            <c:showVal val="0"/>
            <c:showCatName val="1"/>
            <c:showSerName val="0"/>
            <c:showPercent val="0"/>
            <c:showBubbleSize val="0"/>
            <c:showLeaderLines val="0"/>
          </c:dLbls>
          <c:xVal>
            <c:numRef>
              <c:f>'Winds 2012'!$E$3:$E$35</c:f>
              <c:numCache>
                <c:formatCode>_(* #,##0.0_);_(* \(#,##0.0\);_(* "-"??_);_(@_)</c:formatCode>
                <c:ptCount val="33"/>
                <c:pt idx="0">
                  <c:v>0</c:v>
                </c:pt>
                <c:pt idx="1">
                  <c:v>0.62</c:v>
                </c:pt>
                <c:pt idx="2">
                  <c:v>1.23</c:v>
                </c:pt>
                <c:pt idx="3">
                  <c:v>4.46</c:v>
                </c:pt>
                <c:pt idx="4">
                  <c:v>5.25</c:v>
                </c:pt>
                <c:pt idx="5">
                  <c:v>5.72</c:v>
                </c:pt>
                <c:pt idx="6">
                  <c:v>7.15</c:v>
                </c:pt>
                <c:pt idx="7">
                  <c:v>8.7200000000000006</c:v>
                </c:pt>
                <c:pt idx="8">
                  <c:v>8.83</c:v>
                </c:pt>
                <c:pt idx="9">
                  <c:v>9.94</c:v>
                </c:pt>
                <c:pt idx="10">
                  <c:v>10.9</c:v>
                </c:pt>
                <c:pt idx="11">
                  <c:v>12.45</c:v>
                </c:pt>
                <c:pt idx="12">
                  <c:v>12.83</c:v>
                </c:pt>
                <c:pt idx="13">
                  <c:v>14.06</c:v>
                </c:pt>
                <c:pt idx="14">
                  <c:v>15.88</c:v>
                </c:pt>
                <c:pt idx="15">
                  <c:v>16.350000000000001</c:v>
                </c:pt>
                <c:pt idx="16">
                  <c:v>17.93</c:v>
                </c:pt>
                <c:pt idx="17">
                  <c:v>18.93</c:v>
                </c:pt>
                <c:pt idx="18">
                  <c:v>20.55</c:v>
                </c:pt>
                <c:pt idx="19">
                  <c:v>22.67</c:v>
                </c:pt>
                <c:pt idx="20">
                  <c:v>23.63</c:v>
                </c:pt>
                <c:pt idx="21">
                  <c:v>24.31</c:v>
                </c:pt>
                <c:pt idx="22">
                  <c:v>25.59</c:v>
                </c:pt>
                <c:pt idx="23">
                  <c:v>27.44</c:v>
                </c:pt>
                <c:pt idx="24">
                  <c:v>28.06</c:v>
                </c:pt>
                <c:pt idx="25">
                  <c:v>29.42</c:v>
                </c:pt>
                <c:pt idx="26">
                  <c:v>29.84</c:v>
                </c:pt>
                <c:pt idx="27">
                  <c:v>30.6</c:v>
                </c:pt>
                <c:pt idx="28">
                  <c:v>31.63</c:v>
                </c:pt>
                <c:pt idx="29">
                  <c:v>32.799999999999997</c:v>
                </c:pt>
                <c:pt idx="30">
                  <c:v>34.93</c:v>
                </c:pt>
                <c:pt idx="31">
                  <c:v>37.700000000000003</c:v>
                </c:pt>
                <c:pt idx="32">
                  <c:v>38.340000000000003</c:v>
                </c:pt>
              </c:numCache>
            </c:numRef>
          </c:xVal>
          <c:yVal>
            <c:numRef>
              <c:f>'Winds 2012'!$F$3:$F$35</c:f>
              <c:numCache>
                <c:formatCode>_(* #,##0_);_(* \(#,##0\);_(* "-"??_);_(@_)</c:formatCode>
                <c:ptCount val="33"/>
                <c:pt idx="0">
                  <c:v>9100</c:v>
                </c:pt>
                <c:pt idx="1">
                  <c:v>9120</c:v>
                </c:pt>
                <c:pt idx="2">
                  <c:v>9310</c:v>
                </c:pt>
                <c:pt idx="3">
                  <c:v>9790</c:v>
                </c:pt>
                <c:pt idx="4">
                  <c:v>9860</c:v>
                </c:pt>
                <c:pt idx="5">
                  <c:v>9760</c:v>
                </c:pt>
                <c:pt idx="6">
                  <c:v>9903</c:v>
                </c:pt>
                <c:pt idx="7">
                  <c:v>10150</c:v>
                </c:pt>
                <c:pt idx="8">
                  <c:v>10130</c:v>
                </c:pt>
                <c:pt idx="9">
                  <c:v>10300</c:v>
                </c:pt>
                <c:pt idx="10">
                  <c:v>10390</c:v>
                </c:pt>
                <c:pt idx="11">
                  <c:v>11030</c:v>
                </c:pt>
                <c:pt idx="12">
                  <c:v>11190</c:v>
                </c:pt>
                <c:pt idx="13">
                  <c:v>10300</c:v>
                </c:pt>
                <c:pt idx="14">
                  <c:v>9980</c:v>
                </c:pt>
                <c:pt idx="15">
                  <c:v>9980</c:v>
                </c:pt>
                <c:pt idx="16">
                  <c:v>9880</c:v>
                </c:pt>
                <c:pt idx="17">
                  <c:v>9990</c:v>
                </c:pt>
                <c:pt idx="18">
                  <c:v>10520</c:v>
                </c:pt>
                <c:pt idx="19">
                  <c:v>11500</c:v>
                </c:pt>
                <c:pt idx="20">
                  <c:v>11800</c:v>
                </c:pt>
                <c:pt idx="21">
                  <c:v>11600</c:v>
                </c:pt>
                <c:pt idx="22">
                  <c:v>11850</c:v>
                </c:pt>
                <c:pt idx="23">
                  <c:v>10600</c:v>
                </c:pt>
                <c:pt idx="24">
                  <c:v>10000</c:v>
                </c:pt>
                <c:pt idx="25">
                  <c:v>10160</c:v>
                </c:pt>
                <c:pt idx="26">
                  <c:v>10166</c:v>
                </c:pt>
                <c:pt idx="27">
                  <c:v>10790</c:v>
                </c:pt>
                <c:pt idx="28">
                  <c:v>10110</c:v>
                </c:pt>
                <c:pt idx="29">
                  <c:v>9700</c:v>
                </c:pt>
                <c:pt idx="30">
                  <c:v>9500</c:v>
                </c:pt>
                <c:pt idx="31">
                  <c:v>9120</c:v>
                </c:pt>
                <c:pt idx="32">
                  <c:v>9100</c:v>
                </c:pt>
              </c:numCache>
            </c:numRef>
          </c:yVal>
          <c:smooth val="1"/>
        </c:ser>
        <c:ser>
          <c:idx val="1"/>
          <c:order val="1"/>
          <c:spPr>
            <a:ln w="38100">
              <a:solidFill>
                <a:srgbClr val="000000"/>
              </a:solidFill>
              <a:prstDash val="lgDash"/>
            </a:ln>
          </c:spPr>
          <c:marker>
            <c:symbol val="square"/>
            <c:size val="6"/>
            <c:spPr>
              <a:noFill/>
              <a:ln w="9525">
                <a:noFill/>
              </a:ln>
            </c:spPr>
          </c:marker>
          <c:xVal>
            <c:numRef>
              <c:f>'Winds 2012'!$E$3:$E$35</c:f>
              <c:numCache>
                <c:formatCode>_(* #,##0.0_);_(* \(#,##0.0\);_(* "-"??_);_(@_)</c:formatCode>
                <c:ptCount val="33"/>
                <c:pt idx="0">
                  <c:v>0</c:v>
                </c:pt>
                <c:pt idx="1">
                  <c:v>0.62</c:v>
                </c:pt>
                <c:pt idx="2">
                  <c:v>1.23</c:v>
                </c:pt>
                <c:pt idx="3">
                  <c:v>4.46</c:v>
                </c:pt>
                <c:pt idx="4">
                  <c:v>5.25</c:v>
                </c:pt>
                <c:pt idx="5">
                  <c:v>5.72</c:v>
                </c:pt>
                <c:pt idx="6">
                  <c:v>7.15</c:v>
                </c:pt>
                <c:pt idx="7">
                  <c:v>8.7200000000000006</c:v>
                </c:pt>
                <c:pt idx="8">
                  <c:v>8.83</c:v>
                </c:pt>
                <c:pt idx="9">
                  <c:v>9.94</c:v>
                </c:pt>
                <c:pt idx="10">
                  <c:v>10.9</c:v>
                </c:pt>
                <c:pt idx="11">
                  <c:v>12.45</c:v>
                </c:pt>
                <c:pt idx="12">
                  <c:v>12.83</c:v>
                </c:pt>
                <c:pt idx="13">
                  <c:v>14.06</c:v>
                </c:pt>
                <c:pt idx="14">
                  <c:v>15.88</c:v>
                </c:pt>
                <c:pt idx="15">
                  <c:v>16.350000000000001</c:v>
                </c:pt>
                <c:pt idx="16">
                  <c:v>17.93</c:v>
                </c:pt>
                <c:pt idx="17">
                  <c:v>18.93</c:v>
                </c:pt>
                <c:pt idx="18">
                  <c:v>20.55</c:v>
                </c:pt>
                <c:pt idx="19">
                  <c:v>22.67</c:v>
                </c:pt>
                <c:pt idx="20">
                  <c:v>23.63</c:v>
                </c:pt>
                <c:pt idx="21">
                  <c:v>24.31</c:v>
                </c:pt>
                <c:pt idx="22">
                  <c:v>25.59</c:v>
                </c:pt>
                <c:pt idx="23">
                  <c:v>27.44</c:v>
                </c:pt>
                <c:pt idx="24">
                  <c:v>28.06</c:v>
                </c:pt>
                <c:pt idx="25">
                  <c:v>29.42</c:v>
                </c:pt>
                <c:pt idx="26">
                  <c:v>29.84</c:v>
                </c:pt>
                <c:pt idx="27">
                  <c:v>30.6</c:v>
                </c:pt>
                <c:pt idx="28">
                  <c:v>31.63</c:v>
                </c:pt>
                <c:pt idx="29">
                  <c:v>32.799999999999997</c:v>
                </c:pt>
                <c:pt idx="30">
                  <c:v>34.93</c:v>
                </c:pt>
                <c:pt idx="31">
                  <c:v>37.700000000000003</c:v>
                </c:pt>
                <c:pt idx="32">
                  <c:v>38.340000000000003</c:v>
                </c:pt>
              </c:numCache>
            </c:numRef>
          </c:xVal>
          <c:yVal>
            <c:numRef>
              <c:f>'Winds 2012'!#REF!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5919744"/>
        <c:axId val="185920320"/>
      </c:scatterChart>
      <c:valAx>
        <c:axId val="185919744"/>
        <c:scaling>
          <c:orientation val="minMax"/>
          <c:max val="38"/>
          <c:min val="0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minorGridlines>
          <c:spPr>
            <a:ln w="3175">
              <a:solidFill>
                <a:srgbClr val="000000"/>
              </a:solidFill>
              <a:prstDash val="solid"/>
            </a:ln>
          </c:spPr>
        </c:minorGridlines>
        <c:numFmt formatCode="_(* #,##0.0_);_(* \(#,##0.0\);_(* &quot;-&quot;??_);_(@_)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185920320"/>
        <c:crossesAt val="500"/>
        <c:crossBetween val="midCat"/>
      </c:valAx>
      <c:valAx>
        <c:axId val="185920320"/>
        <c:scaling>
          <c:orientation val="minMax"/>
          <c:max val="12600"/>
          <c:min val="70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minorGridlines>
          <c:spPr>
            <a:ln w="3175">
              <a:solidFill>
                <a:srgbClr val="000000"/>
              </a:solidFill>
              <a:prstDash val="solid"/>
            </a:ln>
          </c:spPr>
        </c:minorGridlines>
        <c:numFmt formatCode="_(* #,##0_);_(* \(#,##0\);_(* &quot;-&quot;??_);_(@_)" sourceLinked="1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185919744"/>
        <c:crosses val="autoZero"/>
        <c:crossBetween val="midCat"/>
      </c:valAx>
      <c:spPr>
        <a:solidFill>
          <a:srgbClr val="FFFFFF"/>
        </a:solidFill>
        <a:ln w="12700">
          <a:solidFill>
            <a:srgbClr val="333333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" r="0.75" t="1" header="0.5" footer="0.5"/>
    <c:pageSetup orientation="landscape" verticalDpi="300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38</xdr:row>
      <xdr:rowOff>0</xdr:rowOff>
    </xdr:from>
    <xdr:to>
      <xdr:col>8</xdr:col>
      <xdr:colOff>28575</xdr:colOff>
      <xdr:row>55</xdr:row>
      <xdr:rowOff>152400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114300</xdr:colOff>
      <xdr:row>46</xdr:row>
      <xdr:rowOff>66675</xdr:rowOff>
    </xdr:from>
    <xdr:to>
      <xdr:col>1</xdr:col>
      <xdr:colOff>190500</xdr:colOff>
      <xdr:row>47</xdr:row>
      <xdr:rowOff>0</xdr:rowOff>
    </xdr:to>
    <xdr:sp macro="" textlink="">
      <xdr:nvSpPr>
        <xdr:cNvPr id="3" name="AutoShape 3"/>
        <xdr:cNvSpPr>
          <a:spLocks noChangeArrowheads="1"/>
        </xdr:cNvSpPr>
      </xdr:nvSpPr>
      <xdr:spPr bwMode="auto">
        <a:xfrm>
          <a:off x="1676400" y="7534275"/>
          <a:ext cx="76200" cy="95250"/>
        </a:xfrm>
        <a:prstGeom prst="triangle">
          <a:avLst>
            <a:gd name="adj" fmla="val 50000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342900</xdr:colOff>
      <xdr:row>46</xdr:row>
      <xdr:rowOff>28575</xdr:rowOff>
    </xdr:from>
    <xdr:to>
      <xdr:col>4</xdr:col>
      <xdr:colOff>38100</xdr:colOff>
      <xdr:row>46</xdr:row>
      <xdr:rowOff>123825</xdr:rowOff>
    </xdr:to>
    <xdr:sp macro="" textlink="">
      <xdr:nvSpPr>
        <xdr:cNvPr id="4" name="AutoShape 4"/>
        <xdr:cNvSpPr>
          <a:spLocks noChangeArrowheads="1"/>
        </xdr:cNvSpPr>
      </xdr:nvSpPr>
      <xdr:spPr bwMode="auto">
        <a:xfrm>
          <a:off x="2819400" y="7496175"/>
          <a:ext cx="76200" cy="95250"/>
        </a:xfrm>
        <a:prstGeom prst="triangle">
          <a:avLst>
            <a:gd name="adj" fmla="val 50000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352425</xdr:colOff>
      <xdr:row>47</xdr:row>
      <xdr:rowOff>9525</xdr:rowOff>
    </xdr:from>
    <xdr:to>
      <xdr:col>5</xdr:col>
      <xdr:colOff>428625</xdr:colOff>
      <xdr:row>47</xdr:row>
      <xdr:rowOff>104775</xdr:rowOff>
    </xdr:to>
    <xdr:sp macro="" textlink="">
      <xdr:nvSpPr>
        <xdr:cNvPr id="5" name="AutoShape 5"/>
        <xdr:cNvSpPr>
          <a:spLocks noChangeArrowheads="1"/>
        </xdr:cNvSpPr>
      </xdr:nvSpPr>
      <xdr:spPr bwMode="auto">
        <a:xfrm>
          <a:off x="3619500" y="7639050"/>
          <a:ext cx="76200" cy="95250"/>
        </a:xfrm>
        <a:prstGeom prst="triangle">
          <a:avLst>
            <a:gd name="adj" fmla="val 50000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276225</xdr:colOff>
      <xdr:row>48</xdr:row>
      <xdr:rowOff>57150</xdr:rowOff>
    </xdr:from>
    <xdr:to>
      <xdr:col>6</xdr:col>
      <xdr:colOff>352425</xdr:colOff>
      <xdr:row>48</xdr:row>
      <xdr:rowOff>152400</xdr:rowOff>
    </xdr:to>
    <xdr:sp macro="" textlink="">
      <xdr:nvSpPr>
        <xdr:cNvPr id="6" name="AutoShape 6"/>
        <xdr:cNvSpPr>
          <a:spLocks noChangeArrowheads="1"/>
        </xdr:cNvSpPr>
      </xdr:nvSpPr>
      <xdr:spPr bwMode="auto">
        <a:xfrm>
          <a:off x="4010025" y="7848600"/>
          <a:ext cx="76200" cy="95250"/>
        </a:xfrm>
        <a:prstGeom prst="triangle">
          <a:avLst>
            <a:gd name="adj" fmla="val 50000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8</xdr:col>
      <xdr:colOff>552450</xdr:colOff>
      <xdr:row>49</xdr:row>
      <xdr:rowOff>0</xdr:rowOff>
    </xdr:from>
    <xdr:to>
      <xdr:col>8</xdr:col>
      <xdr:colOff>628650</xdr:colOff>
      <xdr:row>49</xdr:row>
      <xdr:rowOff>95250</xdr:rowOff>
    </xdr:to>
    <xdr:sp macro="" textlink="">
      <xdr:nvSpPr>
        <xdr:cNvPr id="7" name="AutoShape 7"/>
        <xdr:cNvSpPr>
          <a:spLocks noChangeArrowheads="1"/>
        </xdr:cNvSpPr>
      </xdr:nvSpPr>
      <xdr:spPr bwMode="auto">
        <a:xfrm>
          <a:off x="4800600" y="7953375"/>
          <a:ext cx="0" cy="95250"/>
        </a:xfrm>
        <a:prstGeom prst="triangle">
          <a:avLst>
            <a:gd name="adj" fmla="val 50000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8</xdr:col>
      <xdr:colOff>1209675</xdr:colOff>
      <xdr:row>49</xdr:row>
      <xdr:rowOff>114300</xdr:rowOff>
    </xdr:from>
    <xdr:to>
      <xdr:col>8</xdr:col>
      <xdr:colOff>1285875</xdr:colOff>
      <xdr:row>50</xdr:row>
      <xdr:rowOff>47625</xdr:rowOff>
    </xdr:to>
    <xdr:sp macro="" textlink="">
      <xdr:nvSpPr>
        <xdr:cNvPr id="8" name="AutoShape 8"/>
        <xdr:cNvSpPr>
          <a:spLocks noChangeArrowheads="1"/>
        </xdr:cNvSpPr>
      </xdr:nvSpPr>
      <xdr:spPr bwMode="auto">
        <a:xfrm>
          <a:off x="4800600" y="8067675"/>
          <a:ext cx="0" cy="95250"/>
        </a:xfrm>
        <a:prstGeom prst="triangle">
          <a:avLst>
            <a:gd name="adj" fmla="val 50000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CW-Trai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irkel"/>
      <sheetName val="KingsCanyon"/>
      <sheetName val="HeartLake"/>
      <sheetName val="ThreeSisters"/>
      <sheetName val="NorthCascades"/>
      <sheetName val="SevDevChrt"/>
      <sheetName val="SevenDevils"/>
      <sheetName val="SevDevPrn"/>
      <sheetName val="SevDevPrn (2)"/>
      <sheetName val="OT-QWhil-Hwy259OK"/>
      <sheetName val="NeedleMtsCO"/>
      <sheetName val="ThundererYS"/>
      <sheetName val="PebbleCkYS98"/>
      <sheetName val="Norris-Grebe98"/>
      <sheetName val="Module1"/>
      <sheetName val="BlackCanyonYS"/>
      <sheetName val="OHT-Fairvw-Richld Mar99"/>
      <sheetName val="GNP-TwoMed-Cut"/>
      <sheetName val="GNP-OleCk)"/>
      <sheetName val="GNP-CutBnk-Walton"/>
      <sheetName val="Flat Tops Sep99"/>
      <sheetName val="Brazeau Loop Sep00"/>
      <sheetName val="Pecos May01"/>
      <sheetName val="YS-CoyoteCk01"/>
      <sheetName val="YS-Lamar01"/>
      <sheetName val="OzarkTrail"/>
      <sheetName val="BRT-SteelCk-OzarkCG Nov02"/>
      <sheetName val="Gila Iron Creek May02"/>
      <sheetName val="Lassen Sep02"/>
      <sheetName val="Boardstand Dec02"/>
      <sheetName val="Boardstand Nov03"/>
      <sheetName val="PecosValdez May03"/>
      <sheetName val="Weminuche Rio Grande"/>
      <sheetName val="WeminucheWmsJul03"/>
      <sheetName val="OlympicNFork03"/>
      <sheetName val="OlympicSeven03"/>
      <sheetName val="Horsethief Dec03"/>
      <sheetName val="Trail Bwt Lakes for OM)"/>
      <sheetName val="Trail Bwt Lakes WE"/>
      <sheetName val="Trail Bwt Lakes EW"/>
      <sheetName val="Trail Bwt Lakes Jan04"/>
      <sheetName val="San Pedro May04"/>
      <sheetName val="Gila Woodland Park"/>
      <sheetName val="Sandia"/>
      <sheetName val="Wonderland"/>
      <sheetName val="Wonderland (2)"/>
      <sheetName val="Lone Star Trail"/>
      <sheetName val="WindsSweetwater"/>
      <sheetName val="Butterfield"/>
      <sheetName val="EagleRock2AR"/>
      <sheetName val="Eagle Rock Loop"/>
      <sheetName val="Holson Valley"/>
      <sheetName val="White Rock"/>
      <sheetName val="Boardstand WP"/>
      <sheetName val="Boardstand Mar02"/>
      <sheetName val="Boardstand"/>
      <sheetName val="Boardstand Dec02 (2)"/>
      <sheetName val="Boardstand Oct02"/>
      <sheetName val="Talimena Bo Opt 1"/>
      <sheetName val="Talimena Bo Opt 2"/>
      <sheetName val="Benson Ski"/>
      <sheetName val="Eagle Rock Clockwise"/>
      <sheetName val="Eagle Rock Counterclock"/>
      <sheetName val="Beech Creek"/>
      <sheetName val="BeechCk Apr01"/>
      <sheetName val="Winds Sky Pilot Aug07"/>
      <sheetName val="Winds Sky Pilot (2)"/>
      <sheetName val="Winds Sky Pilot (3)"/>
      <sheetName val="Frank Church Ideal"/>
      <sheetName val="Frank Church Water"/>
      <sheetName val="Lemhi"/>
      <sheetName val="Map Calcs"/>
      <sheetName val="BRT"/>
      <sheetName val="INT"/>
      <sheetName val="OHT E-W"/>
      <sheetName val="OHT W-E"/>
      <sheetName val="Ouachita Trail (2)"/>
      <sheetName val="Valle Vidal"/>
      <sheetName val="Caney-Buckeye"/>
      <sheetName val="Ridge Runner"/>
      <sheetName val="Sheet1"/>
      <sheetName val="Wood Witch"/>
      <sheetName val="Glacier Nyack (2)"/>
      <sheetName val="Glacier Nyack"/>
      <sheetName val="Glacier Bowman"/>
      <sheetName val="Glacier Gunsight"/>
      <sheetName val="Big Thicket"/>
      <sheetName val="Buffalo Canoe"/>
      <sheetName val="Bechler09"/>
      <sheetName val="Shoshone09"/>
      <sheetName val="BRT (2)"/>
      <sheetName val="Billy Ck"/>
      <sheetName val="Bechler09 (2)"/>
      <sheetName val="Silver Peak"/>
      <sheetName val="Silver Peak (2)"/>
      <sheetName val="La Garita Whlr Actual"/>
      <sheetName val="La Garita Wheeler"/>
      <sheetName val="SSJ Conejos long"/>
      <sheetName val="SSJ Conejos"/>
      <sheetName val="SSJ Blue Lake, MF"/>
      <sheetName val="SSJ Blue Lake, NF"/>
      <sheetName val="Comanche Pk"/>
      <sheetName val="Robbers Cave"/>
      <sheetName val="Robbers Cave (3)"/>
      <sheetName val="Hercules"/>
      <sheetName val="Irish Brawley"/>
      <sheetName val="Irish Camp 3"/>
      <sheetName val="Porkies"/>
      <sheetName val="Ouachita Trail"/>
      <sheetName val="OT W-E"/>
      <sheetName val="Sylamore"/>
      <sheetName val="Eagle Rock 2012"/>
      <sheetName val="Winds 2012"/>
    </sheetNames>
    <sheetDataSet>
      <sheetData sheetId="0"/>
      <sheetData sheetId="1"/>
      <sheetData sheetId="2"/>
      <sheetData sheetId="3"/>
      <sheetData sheetId="4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>
        <row r="3">
          <cell r="E3">
            <v>0</v>
          </cell>
          <cell r="F3">
            <v>9100</v>
          </cell>
          <cell r="L3" t="str">
            <v>Drive Denver, Pick up Nick, Stay in Ft Collins</v>
          </cell>
        </row>
        <row r="4">
          <cell r="E4">
            <v>0.62</v>
          </cell>
          <cell r="F4">
            <v>9120</v>
          </cell>
          <cell r="L4" t="str">
            <v>Drive Winds, Short hike in.</v>
          </cell>
        </row>
        <row r="5">
          <cell r="E5">
            <v>1.23</v>
          </cell>
          <cell r="F5">
            <v>9310</v>
          </cell>
          <cell r="L5" t="str">
            <v>Hike</v>
          </cell>
        </row>
        <row r="6">
          <cell r="E6">
            <v>4.46</v>
          </cell>
          <cell r="F6">
            <v>9790</v>
          </cell>
          <cell r="L6" t="str">
            <v>Hike</v>
          </cell>
        </row>
        <row r="7">
          <cell r="E7">
            <v>5.25</v>
          </cell>
          <cell r="F7">
            <v>9860</v>
          </cell>
          <cell r="L7" t="str">
            <v>Hike</v>
          </cell>
        </row>
        <row r="8">
          <cell r="E8">
            <v>5.72</v>
          </cell>
          <cell r="F8">
            <v>9760</v>
          </cell>
          <cell r="L8" t="str">
            <v>Hike</v>
          </cell>
        </row>
        <row r="9">
          <cell r="E9">
            <v>7.15</v>
          </cell>
          <cell r="F9">
            <v>9903</v>
          </cell>
          <cell r="L9" t="str">
            <v>Hike</v>
          </cell>
        </row>
        <row r="10">
          <cell r="E10">
            <v>8.7200000000000006</v>
          </cell>
          <cell r="F10">
            <v>10150</v>
          </cell>
          <cell r="L10" t="str">
            <v>Hike Out, Drive Ft Collins</v>
          </cell>
        </row>
        <row r="11">
          <cell r="E11">
            <v>8.83</v>
          </cell>
          <cell r="F11">
            <v>10130</v>
          </cell>
          <cell r="L11" t="str">
            <v>Drop Nick at Airport, Drive home</v>
          </cell>
        </row>
        <row r="12">
          <cell r="E12">
            <v>9.94</v>
          </cell>
          <cell r="F12">
            <v>10300</v>
          </cell>
        </row>
        <row r="13">
          <cell r="E13">
            <v>10.9</v>
          </cell>
          <cell r="F13">
            <v>10390</v>
          </cell>
        </row>
        <row r="14">
          <cell r="E14">
            <v>12.45</v>
          </cell>
          <cell r="F14">
            <v>11030</v>
          </cell>
        </row>
        <row r="15">
          <cell r="E15">
            <v>12.83</v>
          </cell>
          <cell r="F15">
            <v>11190</v>
          </cell>
        </row>
        <row r="16">
          <cell r="E16">
            <v>14.06</v>
          </cell>
          <cell r="F16">
            <v>10300</v>
          </cell>
        </row>
        <row r="17">
          <cell r="E17">
            <v>15.88</v>
          </cell>
          <cell r="F17">
            <v>9980</v>
          </cell>
        </row>
        <row r="18">
          <cell r="E18">
            <v>16.350000000000001</v>
          </cell>
          <cell r="F18">
            <v>9980</v>
          </cell>
        </row>
        <row r="19">
          <cell r="E19">
            <v>17.93</v>
          </cell>
          <cell r="F19">
            <v>9880</v>
          </cell>
        </row>
        <row r="20">
          <cell r="E20">
            <v>18.93</v>
          </cell>
          <cell r="F20">
            <v>9990</v>
          </cell>
        </row>
        <row r="21">
          <cell r="E21">
            <v>20.55</v>
          </cell>
          <cell r="F21">
            <v>10520</v>
          </cell>
        </row>
        <row r="22">
          <cell r="E22">
            <v>22.67</v>
          </cell>
          <cell r="F22">
            <v>11500</v>
          </cell>
        </row>
        <row r="23">
          <cell r="E23">
            <v>23.63</v>
          </cell>
          <cell r="F23">
            <v>11800</v>
          </cell>
        </row>
        <row r="24">
          <cell r="E24">
            <v>24.31</v>
          </cell>
          <cell r="F24">
            <v>11600</v>
          </cell>
        </row>
        <row r="25">
          <cell r="E25">
            <v>25.59</v>
          </cell>
          <cell r="F25">
            <v>11850</v>
          </cell>
        </row>
        <row r="26">
          <cell r="E26">
            <v>27.44</v>
          </cell>
          <cell r="F26">
            <v>10600</v>
          </cell>
        </row>
        <row r="27">
          <cell r="E27">
            <v>28.06</v>
          </cell>
          <cell r="F27">
            <v>10000</v>
          </cell>
        </row>
        <row r="28">
          <cell r="E28">
            <v>29.42</v>
          </cell>
          <cell r="F28">
            <v>10160</v>
          </cell>
        </row>
        <row r="29">
          <cell r="E29">
            <v>29.84</v>
          </cell>
          <cell r="F29">
            <v>10166</v>
          </cell>
        </row>
        <row r="30">
          <cell r="E30">
            <v>30.6</v>
          </cell>
          <cell r="F30">
            <v>10790</v>
          </cell>
        </row>
        <row r="31">
          <cell r="E31">
            <v>31.63</v>
          </cell>
          <cell r="F31">
            <v>10110</v>
          </cell>
        </row>
        <row r="32">
          <cell r="E32">
            <v>32.799999999999997</v>
          </cell>
          <cell r="F32">
            <v>9700</v>
          </cell>
        </row>
        <row r="33">
          <cell r="E33">
            <v>34.93</v>
          </cell>
          <cell r="F33">
            <v>9500</v>
          </cell>
        </row>
        <row r="34">
          <cell r="E34">
            <v>37.700000000000003</v>
          </cell>
          <cell r="F34">
            <v>9120</v>
          </cell>
        </row>
        <row r="35">
          <cell r="E35">
            <v>38.340000000000003</v>
          </cell>
          <cell r="F35">
            <v>9100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L58"/>
  <sheetViews>
    <sheetView tabSelected="1" workbookViewId="0">
      <selection activeCell="A31" sqref="A31"/>
    </sheetView>
  </sheetViews>
  <sheetFormatPr defaultRowHeight="12.75" x14ac:dyDescent="0.2"/>
  <cols>
    <col min="1" max="1" width="27.33203125" customWidth="1"/>
    <col min="2" max="2" width="9.33203125" style="22" customWidth="1"/>
    <col min="3" max="4" width="6.6640625" style="12" customWidth="1"/>
    <col min="5" max="5" width="7.1640625" style="12" customWidth="1"/>
    <col min="6" max="6" width="8.1640625" style="21" customWidth="1"/>
    <col min="7" max="7" width="7.6640625" style="21" customWidth="1"/>
    <col min="8" max="8" width="1.83203125" customWidth="1"/>
    <col min="9" max="9" width="9.1640625" customWidth="1"/>
  </cols>
  <sheetData>
    <row r="1" spans="1:12" s="5" customFormat="1" x14ac:dyDescent="0.2">
      <c r="A1" s="1" t="s">
        <v>0</v>
      </c>
      <c r="B1" s="2"/>
      <c r="C1" s="3" t="s">
        <v>1</v>
      </c>
      <c r="D1" s="2" t="s">
        <v>2</v>
      </c>
      <c r="E1" s="2" t="s">
        <v>3</v>
      </c>
      <c r="F1" s="4" t="s">
        <v>4</v>
      </c>
      <c r="G1" s="4" t="s">
        <v>4</v>
      </c>
    </row>
    <row r="2" spans="1:12" s="5" customFormat="1" ht="13.5" thickBot="1" x14ac:dyDescent="0.25">
      <c r="A2" s="6" t="s">
        <v>5</v>
      </c>
      <c r="B2" s="7" t="s">
        <v>6</v>
      </c>
      <c r="C2" s="7" t="s">
        <v>7</v>
      </c>
      <c r="D2" s="7" t="s">
        <v>7</v>
      </c>
      <c r="E2" s="7" t="s">
        <v>7</v>
      </c>
      <c r="F2" s="8" t="s">
        <v>8</v>
      </c>
      <c r="G2" s="8" t="s">
        <v>9</v>
      </c>
      <c r="L2"/>
    </row>
    <row r="3" spans="1:12" x14ac:dyDescent="0.2">
      <c r="A3" t="s">
        <v>11</v>
      </c>
      <c r="B3" s="2" t="s">
        <v>12</v>
      </c>
      <c r="C3" s="9"/>
      <c r="D3" s="9">
        <v>0</v>
      </c>
      <c r="E3" s="9">
        <v>0</v>
      </c>
      <c r="F3" s="10">
        <v>9100</v>
      </c>
      <c r="G3" s="10">
        <v>0</v>
      </c>
      <c r="L3" s="9"/>
    </row>
    <row r="4" spans="1:12" x14ac:dyDescent="0.2">
      <c r="A4" t="s">
        <v>13</v>
      </c>
      <c r="B4" s="2"/>
      <c r="C4" s="9"/>
      <c r="D4" s="11">
        <f>E4-E3</f>
        <v>0.62</v>
      </c>
      <c r="E4" s="9">
        <v>0.62</v>
      </c>
      <c r="F4" s="10">
        <v>9120</v>
      </c>
      <c r="G4" s="10">
        <f t="shared" ref="G4:G35" si="0">F4-F3</f>
        <v>20</v>
      </c>
      <c r="L4" s="9"/>
    </row>
    <row r="5" spans="1:12" x14ac:dyDescent="0.2">
      <c r="A5" t="s">
        <v>14</v>
      </c>
      <c r="B5" s="2"/>
      <c r="C5" s="9"/>
      <c r="D5" s="11">
        <f t="shared" ref="D5:D35" si="1">E5-E4</f>
        <v>0.61</v>
      </c>
      <c r="E5" s="9">
        <v>1.23</v>
      </c>
      <c r="F5" s="10">
        <v>9310</v>
      </c>
      <c r="G5" s="10">
        <f t="shared" si="0"/>
        <v>190</v>
      </c>
      <c r="L5" s="9"/>
    </row>
    <row r="6" spans="1:12" x14ac:dyDescent="0.2">
      <c r="A6" t="s">
        <v>16</v>
      </c>
      <c r="B6" s="2"/>
      <c r="C6" s="9"/>
      <c r="D6" s="11">
        <f t="shared" si="1"/>
        <v>3.23</v>
      </c>
      <c r="E6" s="9">
        <v>4.46</v>
      </c>
      <c r="F6" s="10">
        <v>9790</v>
      </c>
      <c r="G6" s="10">
        <f t="shared" si="0"/>
        <v>480</v>
      </c>
      <c r="L6" s="9"/>
    </row>
    <row r="7" spans="1:12" x14ac:dyDescent="0.2">
      <c r="A7" t="s">
        <v>18</v>
      </c>
      <c r="B7" s="2"/>
      <c r="C7" s="9"/>
      <c r="D7" s="11">
        <f t="shared" si="1"/>
        <v>0.79</v>
      </c>
      <c r="E7" s="9">
        <v>5.25</v>
      </c>
      <c r="F7" s="10">
        <v>9860</v>
      </c>
      <c r="G7" s="10">
        <f t="shared" si="0"/>
        <v>70</v>
      </c>
      <c r="L7" s="9"/>
    </row>
    <row r="8" spans="1:12" x14ac:dyDescent="0.2">
      <c r="A8" t="s">
        <v>20</v>
      </c>
      <c r="B8" s="2" t="s">
        <v>15</v>
      </c>
      <c r="C8" s="12">
        <f>E8-$E$3-SUM(C$3:$C7)</f>
        <v>5.72</v>
      </c>
      <c r="D8" s="11">
        <f t="shared" si="1"/>
        <v>0.46999999999999975</v>
      </c>
      <c r="E8" s="9">
        <v>5.72</v>
      </c>
      <c r="F8" s="10">
        <v>9760</v>
      </c>
      <c r="G8" s="10">
        <f t="shared" si="0"/>
        <v>-100</v>
      </c>
      <c r="L8" s="9"/>
    </row>
    <row r="9" spans="1:12" x14ac:dyDescent="0.2">
      <c r="A9" t="s">
        <v>22</v>
      </c>
      <c r="B9" s="2"/>
      <c r="C9" s="9"/>
      <c r="D9" s="11">
        <f t="shared" si="1"/>
        <v>1.4300000000000006</v>
      </c>
      <c r="E9" s="9">
        <v>7.15</v>
      </c>
      <c r="F9" s="10">
        <v>9903</v>
      </c>
      <c r="G9" s="10">
        <f t="shared" si="0"/>
        <v>143</v>
      </c>
      <c r="L9" s="9"/>
    </row>
    <row r="10" spans="1:12" x14ac:dyDescent="0.2">
      <c r="A10" t="s">
        <v>23</v>
      </c>
      <c r="B10" s="2"/>
      <c r="D10" s="11">
        <f t="shared" si="1"/>
        <v>1.5700000000000003</v>
      </c>
      <c r="E10" s="9">
        <v>8.7200000000000006</v>
      </c>
      <c r="F10" s="10">
        <v>10150</v>
      </c>
      <c r="G10" s="10">
        <f t="shared" si="0"/>
        <v>247</v>
      </c>
      <c r="L10" s="9"/>
    </row>
    <row r="11" spans="1:12" x14ac:dyDescent="0.2">
      <c r="A11" t="s">
        <v>24</v>
      </c>
      <c r="B11" s="2"/>
      <c r="C11" s="9"/>
      <c r="D11" s="11">
        <f t="shared" si="1"/>
        <v>0.10999999999999943</v>
      </c>
      <c r="E11" s="9">
        <v>8.83</v>
      </c>
      <c r="F11" s="10">
        <v>10130</v>
      </c>
      <c r="G11" s="10">
        <f t="shared" si="0"/>
        <v>-20</v>
      </c>
      <c r="L11" s="9"/>
    </row>
    <row r="12" spans="1:12" x14ac:dyDescent="0.2">
      <c r="A12" t="s">
        <v>25</v>
      </c>
      <c r="B12" s="2"/>
      <c r="C12" s="9"/>
      <c r="D12" s="11">
        <f t="shared" si="1"/>
        <v>1.1099999999999994</v>
      </c>
      <c r="E12" s="9">
        <v>9.94</v>
      </c>
      <c r="F12" s="10">
        <v>10300</v>
      </c>
      <c r="G12" s="10">
        <f t="shared" si="0"/>
        <v>170</v>
      </c>
      <c r="L12" s="9"/>
    </row>
    <row r="13" spans="1:12" x14ac:dyDescent="0.2">
      <c r="A13" t="s">
        <v>26</v>
      </c>
      <c r="B13" s="5" t="s">
        <v>17</v>
      </c>
      <c r="C13" s="12">
        <f>E13-$E$3-SUM(C$3:$C12)</f>
        <v>5.1800000000000006</v>
      </c>
      <c r="D13" s="11">
        <f t="shared" si="1"/>
        <v>0.96000000000000085</v>
      </c>
      <c r="E13" s="9">
        <v>10.9</v>
      </c>
      <c r="F13" s="10">
        <v>10390</v>
      </c>
      <c r="G13" s="10">
        <f t="shared" si="0"/>
        <v>90</v>
      </c>
      <c r="L13" s="13"/>
    </row>
    <row r="14" spans="1:12" x14ac:dyDescent="0.2">
      <c r="A14" t="s">
        <v>27</v>
      </c>
      <c r="B14" s="2"/>
      <c r="C14" s="9"/>
      <c r="D14" s="11">
        <f t="shared" si="1"/>
        <v>1.5499999999999989</v>
      </c>
      <c r="E14" s="9">
        <v>12.45</v>
      </c>
      <c r="F14" s="10">
        <v>11030</v>
      </c>
      <c r="G14" s="10">
        <f t="shared" si="0"/>
        <v>640</v>
      </c>
      <c r="L14" s="9"/>
    </row>
    <row r="15" spans="1:12" x14ac:dyDescent="0.2">
      <c r="A15" t="s">
        <v>28</v>
      </c>
      <c r="B15" s="14"/>
      <c r="D15" s="11">
        <f t="shared" si="1"/>
        <v>0.38000000000000078</v>
      </c>
      <c r="E15" s="9">
        <v>12.83</v>
      </c>
      <c r="F15" s="10">
        <v>11190</v>
      </c>
      <c r="G15" s="10">
        <f t="shared" si="0"/>
        <v>160</v>
      </c>
      <c r="L15" s="9"/>
    </row>
    <row r="16" spans="1:12" x14ac:dyDescent="0.2">
      <c r="A16" t="s">
        <v>29</v>
      </c>
      <c r="B16" s="14"/>
      <c r="D16" s="11">
        <f t="shared" si="1"/>
        <v>1.2300000000000004</v>
      </c>
      <c r="E16" s="9">
        <v>14.06</v>
      </c>
      <c r="F16" s="10">
        <v>10300</v>
      </c>
      <c r="G16" s="10">
        <f t="shared" si="0"/>
        <v>-890</v>
      </c>
      <c r="J16" s="11"/>
      <c r="L16" s="9"/>
    </row>
    <row r="17" spans="1:12" x14ac:dyDescent="0.2">
      <c r="A17" t="s">
        <v>30</v>
      </c>
      <c r="B17" s="14"/>
      <c r="D17" s="11">
        <f t="shared" si="1"/>
        <v>1.8200000000000003</v>
      </c>
      <c r="E17" s="9">
        <v>15.88</v>
      </c>
      <c r="F17" s="10">
        <v>9980</v>
      </c>
      <c r="G17" s="10">
        <f t="shared" si="0"/>
        <v>-320</v>
      </c>
      <c r="J17" s="11"/>
      <c r="L17" s="9"/>
    </row>
    <row r="18" spans="1:12" x14ac:dyDescent="0.2">
      <c r="A18" t="s">
        <v>31</v>
      </c>
      <c r="B18" s="14"/>
      <c r="D18" s="11">
        <f t="shared" si="1"/>
        <v>0.47000000000000064</v>
      </c>
      <c r="E18" s="9">
        <v>16.350000000000001</v>
      </c>
      <c r="F18" s="10">
        <v>9980</v>
      </c>
      <c r="G18" s="10">
        <f t="shared" si="0"/>
        <v>0</v>
      </c>
      <c r="L18" s="9"/>
    </row>
    <row r="19" spans="1:12" x14ac:dyDescent="0.2">
      <c r="A19" t="s">
        <v>32</v>
      </c>
      <c r="B19" s="14"/>
      <c r="D19" s="11">
        <f t="shared" si="1"/>
        <v>1.5799999999999983</v>
      </c>
      <c r="E19" s="9">
        <v>17.93</v>
      </c>
      <c r="F19" s="10">
        <v>9880</v>
      </c>
      <c r="G19" s="10">
        <f t="shared" si="0"/>
        <v>-100</v>
      </c>
      <c r="L19" s="9"/>
    </row>
    <row r="20" spans="1:12" x14ac:dyDescent="0.2">
      <c r="A20" t="s">
        <v>33</v>
      </c>
      <c r="B20" s="2"/>
      <c r="C20" s="9"/>
      <c r="D20" s="11">
        <f t="shared" si="1"/>
        <v>1</v>
      </c>
      <c r="E20" s="9">
        <v>18.93</v>
      </c>
      <c r="F20" s="10">
        <v>9990</v>
      </c>
      <c r="G20" s="10">
        <f t="shared" si="0"/>
        <v>110</v>
      </c>
      <c r="L20" s="9"/>
    </row>
    <row r="21" spans="1:12" x14ac:dyDescent="0.2">
      <c r="A21" t="s">
        <v>34</v>
      </c>
      <c r="B21" s="5" t="s">
        <v>19</v>
      </c>
      <c r="C21" s="12">
        <f>E21-$E$3-SUM(C$3:$C20)</f>
        <v>9.65</v>
      </c>
      <c r="D21" s="11">
        <f t="shared" si="1"/>
        <v>1.620000000000001</v>
      </c>
      <c r="E21" s="9">
        <v>20.55</v>
      </c>
      <c r="F21" s="10">
        <v>10520</v>
      </c>
      <c r="G21" s="10">
        <f t="shared" si="0"/>
        <v>530</v>
      </c>
      <c r="L21" s="9"/>
    </row>
    <row r="22" spans="1:12" x14ac:dyDescent="0.2">
      <c r="A22" t="s">
        <v>35</v>
      </c>
      <c r="B22" s="14"/>
      <c r="D22" s="11">
        <f t="shared" si="1"/>
        <v>2.120000000000001</v>
      </c>
      <c r="E22" s="9">
        <v>22.67</v>
      </c>
      <c r="F22" s="10">
        <v>11500</v>
      </c>
      <c r="G22" s="10">
        <f t="shared" si="0"/>
        <v>980</v>
      </c>
      <c r="L22" s="9"/>
    </row>
    <row r="23" spans="1:12" x14ac:dyDescent="0.2">
      <c r="A23" t="s">
        <v>36</v>
      </c>
      <c r="B23" s="14"/>
      <c r="D23" s="11">
        <f t="shared" si="1"/>
        <v>0.9599999999999973</v>
      </c>
      <c r="E23" s="9">
        <v>23.63</v>
      </c>
      <c r="F23" s="10">
        <v>11800</v>
      </c>
      <c r="G23" s="10">
        <f t="shared" si="0"/>
        <v>300</v>
      </c>
      <c r="L23" s="9"/>
    </row>
    <row r="24" spans="1:12" x14ac:dyDescent="0.2">
      <c r="A24" s="15" t="s">
        <v>37</v>
      </c>
      <c r="B24" s="14"/>
      <c r="D24" s="11">
        <f t="shared" si="1"/>
        <v>0.67999999999999972</v>
      </c>
      <c r="E24" s="9">
        <v>24.31</v>
      </c>
      <c r="F24" s="10">
        <v>11600</v>
      </c>
      <c r="G24" s="10">
        <f t="shared" si="0"/>
        <v>-200</v>
      </c>
      <c r="L24" s="9"/>
    </row>
    <row r="25" spans="1:12" x14ac:dyDescent="0.2">
      <c r="A25" t="s">
        <v>38</v>
      </c>
      <c r="B25" s="2"/>
      <c r="C25" s="9"/>
      <c r="D25" s="11">
        <f t="shared" si="1"/>
        <v>1.2800000000000011</v>
      </c>
      <c r="E25" s="9">
        <v>25.59</v>
      </c>
      <c r="F25" s="10">
        <v>11850</v>
      </c>
      <c r="G25" s="10">
        <f t="shared" si="0"/>
        <v>250</v>
      </c>
      <c r="L25" s="9"/>
    </row>
    <row r="26" spans="1:12" x14ac:dyDescent="0.2">
      <c r="A26" t="s">
        <v>39</v>
      </c>
      <c r="B26" s="2"/>
      <c r="C26" s="9"/>
      <c r="D26" s="11">
        <f t="shared" si="1"/>
        <v>1.8500000000000014</v>
      </c>
      <c r="E26" s="9">
        <v>27.44</v>
      </c>
      <c r="F26" s="10">
        <v>10600</v>
      </c>
      <c r="G26" s="10">
        <f t="shared" si="0"/>
        <v>-1250</v>
      </c>
      <c r="L26" s="9"/>
    </row>
    <row r="27" spans="1:12" x14ac:dyDescent="0.2">
      <c r="A27" t="s">
        <v>40</v>
      </c>
      <c r="B27" s="2"/>
      <c r="C27" s="9"/>
      <c r="D27" s="11">
        <f t="shared" si="1"/>
        <v>0.61999999999999744</v>
      </c>
      <c r="E27" s="9">
        <v>28.06</v>
      </c>
      <c r="F27" s="10">
        <v>10000</v>
      </c>
      <c r="G27" s="10">
        <f t="shared" si="0"/>
        <v>-600</v>
      </c>
      <c r="L27" s="9"/>
    </row>
    <row r="28" spans="1:12" x14ac:dyDescent="0.2">
      <c r="A28" t="s">
        <v>41</v>
      </c>
      <c r="B28" s="14" t="s">
        <v>21</v>
      </c>
      <c r="C28" s="12">
        <f>E28-$E$3-SUM(C$3:$C27)</f>
        <v>8.870000000000001</v>
      </c>
      <c r="D28" s="11">
        <f t="shared" si="1"/>
        <v>1.360000000000003</v>
      </c>
      <c r="E28" s="9">
        <v>29.42</v>
      </c>
      <c r="F28" s="10">
        <v>10160</v>
      </c>
      <c r="G28" s="10">
        <f t="shared" si="0"/>
        <v>160</v>
      </c>
      <c r="L28" s="9"/>
    </row>
    <row r="29" spans="1:12" x14ac:dyDescent="0.2">
      <c r="A29" t="s">
        <v>42</v>
      </c>
      <c r="B29" s="2"/>
      <c r="C29" s="9"/>
      <c r="D29" s="11">
        <f t="shared" si="1"/>
        <v>0.41999999999999815</v>
      </c>
      <c r="E29" s="9">
        <v>29.84</v>
      </c>
      <c r="F29" s="10">
        <v>10166</v>
      </c>
      <c r="G29" s="10">
        <f t="shared" si="0"/>
        <v>6</v>
      </c>
      <c r="L29" s="9"/>
    </row>
    <row r="30" spans="1:12" x14ac:dyDescent="0.2">
      <c r="A30" t="s">
        <v>43</v>
      </c>
      <c r="B30" s="14"/>
      <c r="D30" s="11">
        <f t="shared" si="1"/>
        <v>0.76000000000000156</v>
      </c>
      <c r="E30" s="9">
        <v>30.6</v>
      </c>
      <c r="F30" s="10">
        <v>10790</v>
      </c>
      <c r="G30" s="10">
        <f t="shared" si="0"/>
        <v>624</v>
      </c>
      <c r="L30" s="9"/>
    </row>
    <row r="31" spans="1:12" x14ac:dyDescent="0.2">
      <c r="A31" t="s">
        <v>44</v>
      </c>
      <c r="B31" s="14"/>
      <c r="D31" s="11">
        <f t="shared" si="1"/>
        <v>1.0299999999999976</v>
      </c>
      <c r="E31" s="9">
        <v>31.63</v>
      </c>
      <c r="F31" s="10">
        <v>10110</v>
      </c>
      <c r="G31" s="10">
        <f t="shared" si="0"/>
        <v>-680</v>
      </c>
      <c r="L31" s="9"/>
    </row>
    <row r="32" spans="1:12" x14ac:dyDescent="0.2">
      <c r="A32" t="s">
        <v>45</v>
      </c>
      <c r="B32" s="14" t="s">
        <v>10</v>
      </c>
      <c r="C32" s="12">
        <f>E32-$E$3-SUM(C$3:$C31)</f>
        <v>3.3799999999999955</v>
      </c>
      <c r="D32" s="11">
        <f t="shared" si="1"/>
        <v>1.1699999999999982</v>
      </c>
      <c r="E32" s="9">
        <v>32.799999999999997</v>
      </c>
      <c r="F32" s="10">
        <v>9700</v>
      </c>
      <c r="G32" s="10">
        <f t="shared" si="0"/>
        <v>-410</v>
      </c>
      <c r="L32" s="9"/>
    </row>
    <row r="33" spans="1:12" x14ac:dyDescent="0.2">
      <c r="A33" t="s">
        <v>46</v>
      </c>
      <c r="B33" s="2"/>
      <c r="C33" s="9"/>
      <c r="D33" s="11">
        <f t="shared" si="1"/>
        <v>2.1300000000000026</v>
      </c>
      <c r="E33" s="9">
        <v>34.93</v>
      </c>
      <c r="F33" s="10">
        <v>9500</v>
      </c>
      <c r="G33" s="10">
        <f t="shared" si="0"/>
        <v>-200</v>
      </c>
      <c r="L33" s="9"/>
    </row>
    <row r="34" spans="1:12" x14ac:dyDescent="0.2">
      <c r="A34" t="s">
        <v>13</v>
      </c>
      <c r="B34" s="14"/>
      <c r="D34" s="11">
        <f t="shared" si="1"/>
        <v>2.7700000000000031</v>
      </c>
      <c r="E34" s="9">
        <v>37.700000000000003</v>
      </c>
      <c r="F34" s="10">
        <v>9120</v>
      </c>
      <c r="G34" s="10">
        <f t="shared" si="0"/>
        <v>-380</v>
      </c>
      <c r="L34" s="9"/>
    </row>
    <row r="35" spans="1:12" ht="13.5" thickBot="1" x14ac:dyDescent="0.25">
      <c r="A35" t="s">
        <v>11</v>
      </c>
      <c r="B35" s="14" t="s">
        <v>47</v>
      </c>
      <c r="C35" s="12">
        <f>E35-$E$3-SUM(C$3:$C34)</f>
        <v>5.5400000000000063</v>
      </c>
      <c r="D35" s="11">
        <f t="shared" si="1"/>
        <v>0.64000000000000057</v>
      </c>
      <c r="E35" s="9">
        <v>38.340000000000003</v>
      </c>
      <c r="F35" s="10">
        <v>9100</v>
      </c>
      <c r="G35" s="10">
        <f t="shared" si="0"/>
        <v>-20</v>
      </c>
      <c r="L35" s="9"/>
    </row>
    <row r="36" spans="1:12" x14ac:dyDescent="0.2">
      <c r="A36" s="16" t="s">
        <v>48</v>
      </c>
      <c r="B36" s="17"/>
      <c r="C36" s="18">
        <f>SUM(C3:C35)</f>
        <v>38.340000000000003</v>
      </c>
      <c r="D36" s="19">
        <f>SUM(D3:D35)</f>
        <v>38.340000000000003</v>
      </c>
      <c r="E36" s="19"/>
      <c r="F36" s="20"/>
      <c r="G36" s="20"/>
    </row>
    <row r="37" spans="1:12" x14ac:dyDescent="0.2">
      <c r="B37" s="3"/>
      <c r="D37" s="9"/>
      <c r="E37" s="9"/>
      <c r="F37" s="10"/>
      <c r="G37" s="10"/>
    </row>
    <row r="58" spans="2:5" x14ac:dyDescent="0.2">
      <c r="B58" s="2"/>
      <c r="C58" s="9"/>
      <c r="D58" s="11"/>
      <c r="E58" s="9"/>
    </row>
  </sheetData>
  <pageMargins left="0.79" right="0.75" top="0.92" bottom="0.66" header="0.41" footer="0.66"/>
  <pageSetup scale="87" orientation="portrait" horizontalDpi="300" verticalDpi="300" r:id="rId1"/>
  <headerFooter alignWithMargins="0">
    <oddHeader>&amp;C&amp;"Times New Roman,Bold"&amp;12Sky Pilot Loop, Knapsack Col Option 1: August 26, 2007</oddHead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Winds 2012</vt:lpstr>
      <vt:lpstr>'Winds 2012'!Print_Area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Charlie</dc:creator>
  <cp:lastModifiedBy>Charlie</cp:lastModifiedBy>
  <dcterms:created xsi:type="dcterms:W3CDTF">2012-08-10T17:01:19Z</dcterms:created>
  <dcterms:modified xsi:type="dcterms:W3CDTF">2012-08-10T17:02:57Z</dcterms:modified>
</cp:coreProperties>
</file>